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<sst xmlns="http://schemas.openxmlformats.org/spreadsheetml/2006/main" count="38" uniqueCount="38">
  <si>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Сечение магнитопровода</t>
  </si>
  <si>
    <t>RC цепь</t>
  </si>
  <si>
    <t>Расчетные данные</t>
  </si>
  <si>
    <t>a, mm</t>
  </si>
  <si>
    <t>R, kOhm</t>
  </si>
  <si>
    <t>P, W</t>
  </si>
  <si>
    <t>V/виток</t>
  </si>
  <si>
    <t>b, mm</t>
  </si>
  <si>
    <t>C, nF</t>
  </si>
  <si>
    <t>F, kHz</t>
  </si>
  <si>
    <t>Напряжение</t>
  </si>
  <si>
    <t>Ток</t>
  </si>
  <si>
    <t>Диаметр провода</t>
  </si>
  <si>
    <t>Кол-во витков</t>
  </si>
  <si>
    <t>U1, v</t>
  </si>
  <si>
    <t>I1, A</t>
  </si>
  <si>
    <t>d1, mm</t>
  </si>
  <si>
    <t>n1, vitkov</t>
  </si>
  <si>
    <t>U21, v</t>
  </si>
  <si>
    <t>I21, A</t>
  </si>
  <si>
    <t>d21, mm</t>
  </si>
  <si>
    <t>n21, vitkov</t>
  </si>
  <si>
    <t>U22, v</t>
  </si>
  <si>
    <t>I22, A</t>
  </si>
  <si>
    <t>d22, mm</t>
  </si>
  <si>
    <t>n22, vitkov</t>
  </si>
  <si>
    <t>U23, v</t>
  </si>
  <si>
    <t>I23, A</t>
  </si>
  <si>
    <t>d23, mm</t>
  </si>
  <si>
    <t>n23, vitkov</t>
  </si>
  <si>
    <t>U24, v</t>
  </si>
  <si>
    <t>I24, A</t>
  </si>
  <si>
    <t>d24, mm</t>
  </si>
  <si>
    <t>n24, vitkov</t>
  </si>
  <si>
    <t>U25, v</t>
  </si>
  <si>
    <t>I25, A</t>
  </si>
  <si>
    <t>d25, mm</t>
  </si>
  <si>
    <t>n25, vitkov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</si>
</sst>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.00"/>
  </numFmts>
  <fonts count="2">
    <font>
      <sz val="10"/>
      <name val="Arial Cyr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1" xfId="0" applyNumberFormat="1" applyFont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2" borderId="1" xfId="0" applyFill="1" applyBorder="1" applyAlignment="1">
      <alignment/>
    </xf>
    <xf numFmtId="164" fontId="0" fillId="3" borderId="1" xfId="0" applyFill="1" applyBorder="1" applyAlignment="1">
      <alignment/>
    </xf>
    <xf numFmtId="166" fontId="0" fillId="3" borderId="1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4"/>
  <sheetViews>
    <sheetView tabSelected="1" zoomScale="195" zoomScaleNormal="195" workbookViewId="0" topLeftCell="A1">
      <selection activeCell="H2" sqref="H2"/>
    </sheetView>
  </sheetViews>
  <sheetFormatPr defaultColWidth="9.00390625" defaultRowHeight="12.75"/>
  <cols>
    <col min="2" max="2" width="5.375" style="0" customWidth="1"/>
    <col min="4" max="4" width="5.75390625" style="0" customWidth="1"/>
    <col min="6" max="6" width="7.50390625" style="0" customWidth="1"/>
    <col min="7" max="7" width="10.75390625" style="0" customWidth="1"/>
    <col min="8" max="8" width="5.875" style="0" customWidth="1"/>
  </cols>
  <sheetData>
    <row r="3" spans="1:8" ht="25.5" customHeight="1">
      <c r="A3" s="1" t="s">
        <v>0</v>
      </c>
      <c r="B3" s="1"/>
      <c r="C3" s="2" t="s">
        <v>1</v>
      </c>
      <c r="D3" s="2"/>
      <c r="E3" s="2" t="s">
        <v>2</v>
      </c>
      <c r="F3" s="2"/>
      <c r="G3" s="2"/>
      <c r="H3" s="2"/>
    </row>
    <row r="4" spans="1:8" ht="12.75">
      <c r="A4" s="3" t="s">
        <v>3</v>
      </c>
      <c r="B4" s="4">
        <v>12</v>
      </c>
      <c r="C4" s="3" t="s">
        <v>4</v>
      </c>
      <c r="D4" s="4">
        <v>12</v>
      </c>
      <c r="E4" s="3" t="s">
        <v>5</v>
      </c>
      <c r="F4" s="5">
        <f>B8*D8+B9*D9+B10*D10+B11*D11+B12*D12</f>
        <v>318</v>
      </c>
      <c r="G4" s="3" t="s">
        <v>6</v>
      </c>
      <c r="H4" s="6">
        <f>B4*B5*F5/5760</f>
        <v>1.0416666666666665</v>
      </c>
    </row>
    <row r="5" spans="1:8" ht="12.75">
      <c r="A5" s="3" t="s">
        <v>7</v>
      </c>
      <c r="B5" s="4">
        <v>9</v>
      </c>
      <c r="C5" s="3" t="s">
        <v>8</v>
      </c>
      <c r="D5" s="4">
        <v>1.5</v>
      </c>
      <c r="E5" s="3" t="s">
        <v>9</v>
      </c>
      <c r="F5" s="5">
        <f>1/(D4*D5)*1000</f>
        <v>55.55555555555555</v>
      </c>
      <c r="G5" s="3"/>
      <c r="H5" s="3"/>
    </row>
    <row r="6" spans="1:8" ht="12.75">
      <c r="A6" s="2" t="s">
        <v>10</v>
      </c>
      <c r="B6" s="2"/>
      <c r="C6" s="2" t="s">
        <v>11</v>
      </c>
      <c r="D6" s="2"/>
      <c r="E6" s="2" t="s">
        <v>12</v>
      </c>
      <c r="F6" s="2"/>
      <c r="G6" s="2" t="s">
        <v>13</v>
      </c>
      <c r="H6" s="2"/>
    </row>
    <row r="7" spans="1:8" ht="12.75">
      <c r="A7" s="3" t="s">
        <v>14</v>
      </c>
      <c r="B7" s="4">
        <v>155</v>
      </c>
      <c r="C7" s="3" t="s">
        <v>15</v>
      </c>
      <c r="D7" s="6">
        <f>F4/B7</f>
        <v>2.0516129032258066</v>
      </c>
      <c r="E7" s="3" t="s">
        <v>16</v>
      </c>
      <c r="F7" s="6">
        <f aca="true" t="shared" si="0" ref="F7:F12">SQRT(1.27*D7/3.85)</f>
        <v>0.8226577750379139</v>
      </c>
      <c r="G7" s="3" t="s">
        <v>17</v>
      </c>
      <c r="H7" s="5">
        <f aca="true" t="shared" si="1" ref="H7:H12">CEILING(B7/$H$4,1)</f>
        <v>149</v>
      </c>
    </row>
    <row r="8" spans="1:8" ht="12.75">
      <c r="A8" s="3" t="s">
        <v>18</v>
      </c>
      <c r="B8" s="4">
        <v>30</v>
      </c>
      <c r="C8" s="3" t="s">
        <v>19</v>
      </c>
      <c r="D8" s="7">
        <v>4</v>
      </c>
      <c r="E8" s="3" t="s">
        <v>20</v>
      </c>
      <c r="F8" s="6">
        <f t="shared" si="0"/>
        <v>1.148686432182656</v>
      </c>
      <c r="G8" s="3" t="s">
        <v>21</v>
      </c>
      <c r="H8" s="5">
        <f t="shared" si="1"/>
        <v>29</v>
      </c>
    </row>
    <row r="9" spans="1:8" ht="12.75">
      <c r="A9" s="3" t="s">
        <v>22</v>
      </c>
      <c r="B9" s="4">
        <v>30</v>
      </c>
      <c r="C9" s="3" t="s">
        <v>23</v>
      </c>
      <c r="D9" s="7">
        <v>4</v>
      </c>
      <c r="E9" s="3" t="s">
        <v>24</v>
      </c>
      <c r="F9" s="6">
        <f t="shared" si="0"/>
        <v>1.148686432182656</v>
      </c>
      <c r="G9" s="3" t="s">
        <v>25</v>
      </c>
      <c r="H9" s="5">
        <f t="shared" si="1"/>
        <v>29</v>
      </c>
    </row>
    <row r="10" spans="1:8" ht="12.75">
      <c r="A10" s="3" t="s">
        <v>26</v>
      </c>
      <c r="B10" s="4">
        <v>13</v>
      </c>
      <c r="C10" s="3" t="s">
        <v>27</v>
      </c>
      <c r="D10" s="7">
        <v>2</v>
      </c>
      <c r="E10" s="3" t="s">
        <v>28</v>
      </c>
      <c r="F10" s="6">
        <f t="shared" si="0"/>
        <v>0.8122439656533372</v>
      </c>
      <c r="G10" s="3" t="s">
        <v>29</v>
      </c>
      <c r="H10" s="5">
        <f t="shared" si="1"/>
        <v>13</v>
      </c>
    </row>
    <row r="11" spans="1:8" ht="12.75">
      <c r="A11" s="3" t="s">
        <v>30</v>
      </c>
      <c r="B11" s="4">
        <v>13</v>
      </c>
      <c r="C11" s="3" t="s">
        <v>31</v>
      </c>
      <c r="D11" s="7">
        <v>4</v>
      </c>
      <c r="E11" s="3" t="s">
        <v>32</v>
      </c>
      <c r="F11" s="6">
        <f t="shared" si="0"/>
        <v>1.148686432182656</v>
      </c>
      <c r="G11" s="3" t="s">
        <v>33</v>
      </c>
      <c r="H11" s="5">
        <f t="shared" si="1"/>
        <v>13</v>
      </c>
    </row>
    <row r="12" spans="1:8" ht="12.75">
      <c r="A12" s="3" t="s">
        <v>34</v>
      </c>
      <c r="B12" s="4">
        <v>0</v>
      </c>
      <c r="C12" s="3" t="s">
        <v>35</v>
      </c>
      <c r="D12" s="7">
        <v>0</v>
      </c>
      <c r="E12" s="3" t="s">
        <v>36</v>
      </c>
      <c r="F12" s="6">
        <f t="shared" si="0"/>
        <v>0</v>
      </c>
      <c r="G12" s="3" t="s">
        <v>37</v>
      </c>
      <c r="H12" s="5">
        <f t="shared" si="1"/>
        <v>0</v>
      </c>
    </row>
    <row r="14" ht="12.75">
      <c r="D14" s="8"/>
    </row>
  </sheetData>
  <sheetProtection selectLockedCells="1" selectUnlockedCells="1"/>
  <mergeCells count="7">
    <mergeCell ref="A3:B3"/>
    <mergeCell ref="C3:D3"/>
    <mergeCell ref="E3:H3"/>
    <mergeCell ref="A6:B6"/>
    <mergeCell ref="C6:D6"/>
    <mergeCell ref="E6:F6"/>
    <mergeCell ref="G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  <oleObjects>
    <oleObject progId="Документ Microsoft Office Word" shapeId="890381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95" zoomScaleNormal="195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95" zoomScaleNormal="195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2010-02-26T13:39:40Z</dcterms:created>
  <dcterms:modified xsi:type="dcterms:W3CDTF">2010-10-03T07:41:19Z</dcterms:modified>
  <cp:category/>
  <cp:version/>
  <cp:contentType/>
  <cp:contentStatus/>
  <cp:revision>2</cp:revision>
</cp:coreProperties>
</file>